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 Out" sheetId="1" r:id="rId4"/>
  </sheets>
  <definedNames/>
  <calcPr/>
  <extLst>
    <ext uri="GoogleSheetsCustomDataVersion1">
      <go:sheetsCustomData xmlns:go="http://customooxmlschemas.google.com/" r:id="rId5" roundtripDataSignature="AMtx7mj+U9nDeqf6BKnYst+bOhkZRULClg=="/>
    </ext>
  </extLst>
</workbook>
</file>

<file path=xl/sharedStrings.xml><?xml version="1.0" encoding="utf-8"?>
<sst xmlns="http://schemas.openxmlformats.org/spreadsheetml/2006/main" count="34" uniqueCount="22">
  <si>
    <t xml:space="preserve"> High Performing Oils - Savings Calculator</t>
  </si>
  <si>
    <t>Commodity Oil</t>
  </si>
  <si>
    <t>High Performing Oil</t>
  </si>
  <si>
    <t>Cost per case</t>
  </si>
  <si>
    <t>Cases per fryer</t>
  </si>
  <si>
    <t>Number of fryers</t>
  </si>
  <si>
    <t>Number of units (stores)</t>
  </si>
  <si>
    <t>Life of your oil (days)</t>
  </si>
  <si>
    <t>Life of High Performing Oil (days)</t>
  </si>
  <si>
    <t>Labor rate per hour</t>
  </si>
  <si>
    <t>Hours spent changing oil</t>
  </si>
  <si>
    <t>Cost per day</t>
  </si>
  <si>
    <t>Cost per year</t>
  </si>
  <si>
    <t>Labor Cost per year</t>
  </si>
  <si>
    <t>Oil changes per year</t>
  </si>
  <si>
    <t>Cases per year</t>
  </si>
  <si>
    <t>Savings</t>
  </si>
  <si>
    <t>Oil Savings per year</t>
  </si>
  <si>
    <t>Labor Savings</t>
  </si>
  <si>
    <t>Total Savings</t>
  </si>
  <si>
    <t>Total solid waste (pounds)</t>
  </si>
  <si>
    <t>Copyright 2019 Cargill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</si>
</sst>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00"/>
  </numFmts>
  <fonts count="20">
    <font>
      <sz val="10.0"/>
      <color rgb="FF000000"/>
      <name val="Arial"/>
      <scheme val="minor"/>
    </font>
    <font>
      <sz val="12.0"/>
      <color theme="1"/>
      <name val="Calibri"/>
    </font>
    <font>
      <b/>
      <i/>
      <sz val="48.0"/>
      <color theme="1"/>
      <name val="Calibri"/>
    </font>
    <font/>
    <font>
      <sz val="14.0"/>
      <color theme="1"/>
      <name val="Calibri"/>
    </font>
    <font>
      <sz val="16.0"/>
      <color theme="1"/>
      <name val="Calibri"/>
    </font>
    <font>
      <b/>
      <sz val="22.0"/>
      <color theme="1"/>
      <name val="Calibri"/>
    </font>
    <font>
      <b/>
      <sz val="14.0"/>
      <color rgb="FFFF0000"/>
      <name val="Calibri"/>
    </font>
    <font>
      <sz val="22.0"/>
      <color theme="1"/>
      <name val="Calibri"/>
    </font>
    <font>
      <b/>
      <sz val="14.0"/>
      <color theme="1"/>
      <name val="Calibri"/>
    </font>
    <font>
      <b/>
      <sz val="24.0"/>
      <color theme="1"/>
      <name val="Calibri"/>
    </font>
    <font>
      <sz val="24.0"/>
      <color theme="1"/>
      <name val="Calibri"/>
    </font>
    <font>
      <b/>
      <sz val="24.0"/>
      <color rgb="FFFF0000"/>
      <name val="Calibri"/>
    </font>
    <font>
      <b/>
      <i/>
      <sz val="28.0"/>
      <color rgb="FFC00000"/>
      <name val="Calibri"/>
    </font>
    <font>
      <b/>
      <i/>
      <sz val="24.0"/>
      <color rgb="FFC00000"/>
      <name val="Calibri"/>
    </font>
    <font>
      <b/>
      <i/>
      <sz val="26.0"/>
      <color rgb="FF50661A"/>
      <name val="Calibri"/>
    </font>
    <font>
      <b/>
      <i/>
      <sz val="20.0"/>
      <color theme="1"/>
      <name val="Calibri"/>
    </font>
    <font>
      <sz val="20.0"/>
      <color rgb="FFFF0000"/>
      <name val="Calibri"/>
    </font>
    <font>
      <sz val="20.0"/>
      <color theme="1"/>
      <name val="Calibri"/>
    </font>
    <font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</fills>
  <borders count="12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1" fillId="2" fontId="4" numFmtId="0" xfId="0" applyBorder="1" applyFont="1"/>
    <xf borderId="1" fillId="2" fontId="5" numFmtId="0" xfId="0" applyBorder="1" applyFont="1"/>
    <xf borderId="8" fillId="2" fontId="6" numFmtId="0" xfId="0" applyAlignment="1" applyBorder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" fillId="2" fontId="7" numFmtId="0" xfId="0" applyAlignment="1" applyBorder="1" applyFont="1">
      <alignment horizontal="center"/>
    </xf>
    <xf borderId="1" fillId="2" fontId="6" numFmtId="0" xfId="0" applyBorder="1" applyFont="1"/>
    <xf borderId="11" fillId="3" fontId="6" numFmtId="164" xfId="0" applyBorder="1" applyFill="1" applyFont="1" applyNumberFormat="1"/>
    <xf borderId="1" fillId="2" fontId="8" numFmtId="0" xfId="0" applyBorder="1" applyFont="1"/>
    <xf borderId="11" fillId="3" fontId="6" numFmtId="0" xfId="0" applyBorder="1" applyFont="1"/>
    <xf borderId="11" fillId="0" fontId="6" numFmtId="0" xfId="0" applyBorder="1" applyFont="1"/>
    <xf borderId="11" fillId="2" fontId="6" numFmtId="0" xfId="0" applyBorder="1" applyFont="1"/>
    <xf borderId="0" fillId="0" fontId="6" numFmtId="0" xfId="0" applyFont="1"/>
    <xf borderId="11" fillId="0" fontId="6" numFmtId="164" xfId="0" applyBorder="1" applyFont="1" applyNumberFormat="1"/>
    <xf borderId="11" fillId="3" fontId="6" numFmtId="165" xfId="0" applyBorder="1" applyFont="1" applyNumberFormat="1"/>
    <xf borderId="1" fillId="2" fontId="1" numFmtId="166" xfId="0" applyBorder="1" applyFont="1" applyNumberFormat="1"/>
    <xf borderId="11" fillId="0" fontId="6" numFmtId="167" xfId="0" applyBorder="1" applyFont="1" applyNumberFormat="1"/>
    <xf borderId="11" fillId="0" fontId="6" numFmtId="166" xfId="0" applyBorder="1" applyFont="1" applyNumberFormat="1"/>
    <xf borderId="0" fillId="0" fontId="6" numFmtId="1" xfId="0" applyFont="1" applyNumberFormat="1"/>
    <xf borderId="11" fillId="2" fontId="6" numFmtId="166" xfId="0" applyBorder="1" applyFont="1" applyNumberFormat="1"/>
    <xf borderId="1" fillId="2" fontId="9" numFmtId="0" xfId="0" applyBorder="1" applyFont="1"/>
    <xf borderId="1" fillId="2" fontId="10" numFmtId="0" xfId="0" applyBorder="1" applyFont="1"/>
    <xf borderId="1" fillId="2" fontId="11" numFmtId="0" xfId="0" applyBorder="1" applyFont="1"/>
    <xf borderId="1" fillId="2" fontId="1" numFmtId="167" xfId="0" applyBorder="1" applyFont="1" applyNumberFormat="1"/>
    <xf borderId="8" fillId="2" fontId="12" numFmtId="0" xfId="0" applyAlignment="1" applyBorder="1" applyFont="1">
      <alignment horizontal="center"/>
    </xf>
    <xf borderId="1" fillId="2" fontId="11" numFmtId="164" xfId="0" applyBorder="1" applyFont="1" applyNumberFormat="1"/>
    <xf borderId="1" fillId="2" fontId="1" numFmtId="168" xfId="0" applyBorder="1" applyFont="1" applyNumberFormat="1"/>
    <xf borderId="11" fillId="0" fontId="10" numFmtId="167" xfId="0" applyBorder="1" applyFont="1" applyNumberFormat="1"/>
    <xf borderId="11" fillId="4" fontId="10" numFmtId="167" xfId="0" applyBorder="1" applyFill="1" applyFont="1" applyNumberFormat="1"/>
    <xf borderId="11" fillId="2" fontId="8" numFmtId="166" xfId="0" applyBorder="1" applyFont="1" applyNumberFormat="1"/>
    <xf borderId="8" fillId="2" fontId="13" numFmtId="0" xfId="0" applyAlignment="1" applyBorder="1" applyFont="1">
      <alignment horizontal="center" shrinkToFit="0" wrapText="1"/>
    </xf>
    <xf borderId="8" fillId="2" fontId="14" numFmtId="0" xfId="0" applyAlignment="1" applyBorder="1" applyFont="1">
      <alignment horizontal="center" shrinkToFit="0" wrapText="1"/>
    </xf>
    <xf borderId="8" fillId="2" fontId="15" numFmtId="0" xfId="0" applyAlignment="1" applyBorder="1" applyFont="1">
      <alignment horizontal="center" shrinkToFit="0" wrapText="1"/>
    </xf>
    <xf borderId="1" fillId="2" fontId="16" numFmtId="0" xfId="0" applyBorder="1" applyFont="1"/>
    <xf borderId="1" fillId="2" fontId="17" numFmtId="0" xfId="0" applyAlignment="1" applyBorder="1" applyFont="1">
      <alignment horizontal="center"/>
    </xf>
    <xf borderId="1" fillId="2" fontId="18" numFmtId="0" xfId="0" applyBorder="1" applyFont="1"/>
    <xf borderId="1" fillId="2" fontId="19" numFmtId="0" xfId="0" applyAlignment="1" applyBorder="1" applyFont="1">
      <alignment horizontal="center"/>
    </xf>
    <xf borderId="8" fillId="2" fontId="18" numFmtId="0" xfId="0" applyAlignment="1" applyBorder="1" applyFont="1">
      <alignment horizontal="left"/>
    </xf>
    <xf borderId="1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49</xdr:row>
      <xdr:rowOff>447675</xdr:rowOff>
    </xdr:from>
    <xdr:ext cx="18916650" cy="533400"/>
    <xdr:sp>
      <xdr:nvSpPr>
        <xdr:cNvPr id="3" name="Shape 3"/>
        <xdr:cNvSpPr/>
      </xdr:nvSpPr>
      <xdr:spPr>
        <a:xfrm>
          <a:off x="0" y="3518063"/>
          <a:ext cx="10692000" cy="523875"/>
        </a:xfrm>
        <a:prstGeom prst="rect">
          <a:avLst/>
        </a:prstGeom>
        <a:solidFill>
          <a:schemeClr val="accent2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1" sz="3600" strike="noStrike">
            <a:solidFill>
              <a:srgbClr val="FFFFFF"/>
            </a:solidFill>
            <a:latin typeface="Trebuchet MS"/>
            <a:ea typeface="Trebuchet MS"/>
            <a:cs typeface="Trebuchet MS"/>
            <a:sym typeface="Trebuchet MS"/>
          </a:endParaRPr>
        </a:p>
      </xdr:txBody>
    </xdr:sp>
    <xdr:clientData fLocksWithSheet="0"/>
  </xdr:oneCellAnchor>
  <xdr:oneCellAnchor>
    <xdr:from>
      <xdr:col>1</xdr:col>
      <xdr:colOff>28575</xdr:colOff>
      <xdr:row>10</xdr:row>
      <xdr:rowOff>0</xdr:rowOff>
    </xdr:from>
    <xdr:ext cx="7753350" cy="38100"/>
    <xdr:grpSp>
      <xdr:nvGrpSpPr>
        <xdr:cNvPr id="2" name="Shape 2"/>
        <xdr:cNvGrpSpPr/>
      </xdr:nvGrpSpPr>
      <xdr:grpSpPr>
        <a:xfrm>
          <a:off x="1469325" y="3780000"/>
          <a:ext cx="7753350" cy="0"/>
          <a:chOff x="1469325" y="3780000"/>
          <a:chExt cx="7753350" cy="0"/>
        </a:xfrm>
      </xdr:grpSpPr>
      <xdr:cxnSp>
        <xdr:nvCxnSpPr>
          <xdr:cNvPr id="4" name="Shape 4"/>
          <xdr:cNvCxnSpPr/>
        </xdr:nvCxnSpPr>
        <xdr:spPr>
          <a:xfrm>
            <a:off x="1469325" y="3780000"/>
            <a:ext cx="7753350" cy="0"/>
          </a:xfrm>
          <a:prstGeom prst="straightConnector1">
            <a:avLst/>
          </a:prstGeom>
          <a:noFill/>
          <a:ln cap="flat" cmpd="sng" w="38100">
            <a:solidFill>
              <a:schemeClr val="dk1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9525</xdr:colOff>
      <xdr:row>10</xdr:row>
      <xdr:rowOff>0</xdr:rowOff>
    </xdr:from>
    <xdr:ext cx="8505825" cy="38100"/>
    <xdr:grpSp>
      <xdr:nvGrpSpPr>
        <xdr:cNvPr id="2" name="Shape 2"/>
        <xdr:cNvGrpSpPr/>
      </xdr:nvGrpSpPr>
      <xdr:grpSpPr>
        <a:xfrm>
          <a:off x="1093088" y="3780000"/>
          <a:ext cx="8505825" cy="0"/>
          <a:chOff x="1093088" y="3780000"/>
          <a:chExt cx="8505825" cy="0"/>
        </a:xfrm>
      </xdr:grpSpPr>
      <xdr:cxnSp>
        <xdr:nvCxnSpPr>
          <xdr:cNvPr id="5" name="Shape 5"/>
          <xdr:cNvCxnSpPr/>
        </xdr:nvCxnSpPr>
        <xdr:spPr>
          <a:xfrm>
            <a:off x="1093088" y="3780000"/>
            <a:ext cx="8505825" cy="0"/>
          </a:xfrm>
          <a:prstGeom prst="straightConnector1">
            <a:avLst/>
          </a:prstGeom>
          <a:noFill/>
          <a:ln cap="flat" cmpd="sng" w="38100">
            <a:solidFill>
              <a:schemeClr val="dk1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16</xdr:col>
      <xdr:colOff>876300</xdr:colOff>
      <xdr:row>38</xdr:row>
      <xdr:rowOff>47625</xdr:rowOff>
    </xdr:from>
    <xdr:ext cx="2733675" cy="38100"/>
    <xdr:grpSp>
      <xdr:nvGrpSpPr>
        <xdr:cNvPr id="2" name="Shape 2"/>
        <xdr:cNvGrpSpPr/>
      </xdr:nvGrpSpPr>
      <xdr:grpSpPr>
        <a:xfrm>
          <a:off x="3979163" y="3780000"/>
          <a:ext cx="2733675" cy="0"/>
          <a:chOff x="3979163" y="3780000"/>
          <a:chExt cx="2733675" cy="0"/>
        </a:xfrm>
      </xdr:grpSpPr>
      <xdr:cxnSp>
        <xdr:nvCxnSpPr>
          <xdr:cNvPr id="6" name="Shape 6"/>
          <xdr:cNvCxnSpPr/>
        </xdr:nvCxnSpPr>
        <xdr:spPr>
          <a:xfrm>
            <a:off x="3979163" y="3780000"/>
            <a:ext cx="2733675" cy="0"/>
          </a:xfrm>
          <a:prstGeom prst="straightConnector1">
            <a:avLst/>
          </a:prstGeom>
          <a:noFill/>
          <a:ln cap="flat" cmpd="sng" w="38100">
            <a:solidFill>
              <a:srgbClr val="333399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19050</xdr:colOff>
      <xdr:row>0</xdr:row>
      <xdr:rowOff>0</xdr:rowOff>
    </xdr:from>
    <xdr:ext cx="18802350" cy="247650"/>
    <xdr:grpSp>
      <xdr:nvGrpSpPr>
        <xdr:cNvPr id="2" name="Shape 2"/>
        <xdr:cNvGrpSpPr/>
      </xdr:nvGrpSpPr>
      <xdr:grpSpPr>
        <a:xfrm>
          <a:off x="0" y="3770475"/>
          <a:ext cx="10692000" cy="19050"/>
          <a:chOff x="0" y="3770475"/>
          <a:chExt cx="10692000" cy="19050"/>
        </a:xfrm>
      </xdr:grpSpPr>
      <xdr:cxnSp>
        <xdr:nvCxnSpPr>
          <xdr:cNvPr id="7" name="Shape 7"/>
          <xdr:cNvCxnSpPr/>
        </xdr:nvCxnSpPr>
        <xdr:spPr>
          <a:xfrm flipH="1" rot="10800000">
            <a:off x="0" y="3770475"/>
            <a:ext cx="10692000" cy="19050"/>
          </a:xfrm>
          <a:prstGeom prst="straightConnector1">
            <a:avLst/>
          </a:prstGeom>
          <a:noFill/>
          <a:ln cap="flat" cmpd="sng" w="254000">
            <a:solidFill>
              <a:srgbClr val="C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238125</xdr:colOff>
      <xdr:row>2</xdr:row>
      <xdr:rowOff>47625</xdr:rowOff>
    </xdr:from>
    <xdr:ext cx="18545175" cy="1943100"/>
    <xdr:sp>
      <xdr:nvSpPr>
        <xdr:cNvPr id="8" name="Shape 8"/>
        <xdr:cNvSpPr/>
      </xdr:nvSpPr>
      <xdr:spPr>
        <a:xfrm>
          <a:off x="0" y="2813213"/>
          <a:ext cx="10692000" cy="1933575"/>
        </a:xfrm>
        <a:prstGeom prst="round2DiagRect">
          <a:avLst>
            <a:gd fmla="val 23086" name="adj1"/>
            <a:gd fmla="val 0" name="adj2"/>
          </a:avLst>
        </a:prstGeom>
        <a:solidFill>
          <a:schemeClr val="accent2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</xdr:txBody>
    </xdr:sp>
    <xdr:clientData fLocksWithSheet="0"/>
  </xdr:oneCellAnchor>
  <xdr:oneCellAnchor>
    <xdr:from>
      <xdr:col>11</xdr:col>
      <xdr:colOff>123825</xdr:colOff>
      <xdr:row>21</xdr:row>
      <xdr:rowOff>142875</xdr:rowOff>
    </xdr:from>
    <xdr:ext cx="3429000" cy="695325"/>
    <xdr:sp>
      <xdr:nvSpPr>
        <xdr:cNvPr id="9" name="Shape 9"/>
        <xdr:cNvSpPr txBox="1"/>
      </xdr:nvSpPr>
      <xdr:spPr>
        <a:xfrm>
          <a:off x="3631500" y="3437100"/>
          <a:ext cx="342900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228600" marR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Issue Date</a:t>
          </a:r>
          <a:endParaRPr sz="1200"/>
        </a:p>
        <a:p>
          <a:pPr indent="0" lvl="0" marL="228600" marR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Volume Number X</a:t>
          </a:r>
          <a:endParaRPr sz="1200"/>
        </a:p>
      </xdr:txBody>
    </xdr:sp>
    <xdr:clientData fLocksWithSheet="0"/>
  </xdr:oneCellAnchor>
  <xdr:oneCellAnchor>
    <xdr:from>
      <xdr:col>18</xdr:col>
      <xdr:colOff>0</xdr:colOff>
      <xdr:row>20</xdr:row>
      <xdr:rowOff>0</xdr:rowOff>
    </xdr:from>
    <xdr:ext cx="2066925" cy="685800"/>
    <xdr:sp>
      <xdr:nvSpPr>
        <xdr:cNvPr id="10" name="Shape 10"/>
        <xdr:cNvSpPr txBox="1"/>
      </xdr:nvSpPr>
      <xdr:spPr>
        <a:xfrm>
          <a:off x="4312538" y="3437100"/>
          <a:ext cx="2066925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228600" marR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Issue Date</a:t>
          </a:r>
          <a:endParaRPr sz="1200"/>
        </a:p>
        <a:p>
          <a:pPr indent="0" lvl="0" marL="228600" marR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Volume Number X</a:t>
          </a:r>
          <a:endParaRPr sz="1200"/>
        </a:p>
      </xdr:txBody>
    </xdr:sp>
    <xdr:clientData fLocksWithSheet="0"/>
  </xdr:oneCellAnchor>
  <xdr:oneCellAnchor>
    <xdr:from>
      <xdr:col>6</xdr:col>
      <xdr:colOff>762000</xdr:colOff>
      <xdr:row>3</xdr:row>
      <xdr:rowOff>38100</xdr:rowOff>
    </xdr:from>
    <xdr:ext cx="3752850" cy="1619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2</xdr:row>
      <xdr:rowOff>190500</xdr:rowOff>
    </xdr:from>
    <xdr:ext cx="2990850" cy="169545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3448050</xdr:colOff>
      <xdr:row>2</xdr:row>
      <xdr:rowOff>190500</xdr:rowOff>
    </xdr:from>
    <xdr:ext cx="3228975" cy="1695450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285750</xdr:colOff>
      <xdr:row>2</xdr:row>
      <xdr:rowOff>171450</xdr:rowOff>
    </xdr:from>
    <xdr:ext cx="2609850" cy="1695450"/>
    <xdr:pic>
      <xdr:nvPicPr>
        <xdr:cNvPr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41.0"/>
    <col customWidth="1" min="3" max="3" width="9.13"/>
    <col customWidth="1" min="4" max="4" width="52.0"/>
    <col customWidth="1" min="5" max="5" width="23.75"/>
    <col customWidth="1" min="6" max="6" width="35.25"/>
    <col customWidth="1" min="7" max="7" width="27.5"/>
    <col customWidth="1" min="8" max="8" width="47.75"/>
    <col customWidth="1" min="9" max="9" width="15.75"/>
    <col customWidth="1" min="10" max="10" width="9.13"/>
    <col customWidth="1" min="11" max="11" width="9.88"/>
    <col customWidth="1" min="12" max="12" width="9.13"/>
    <col customWidth="1" min="13" max="13" width="3.5"/>
    <col customWidth="1" hidden="1" min="14" max="15" width="9.13"/>
    <col customWidth="1" min="16" max="19" width="9.13"/>
    <col customWidth="1" min="20" max="20" width="17.5"/>
    <col customWidth="1" min="21" max="33" width="9.1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40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1"/>
      <c r="B9" s="8"/>
      <c r="C9" s="8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9"/>
      <c r="B10" s="10" t="s">
        <v>1</v>
      </c>
      <c r="C10" s="11"/>
      <c r="D10" s="12"/>
      <c r="E10" s="13"/>
      <c r="F10" s="8"/>
      <c r="G10" s="14" t="s">
        <v>2</v>
      </c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>
      <c r="A11" s="1"/>
      <c r="B11" s="8"/>
      <c r="C11" s="8"/>
      <c r="D11" s="8"/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28.5" customHeight="1">
      <c r="A12" s="1"/>
      <c r="B12" s="14" t="s">
        <v>3</v>
      </c>
      <c r="C12" s="14"/>
      <c r="D12" s="15">
        <v>42.0</v>
      </c>
      <c r="E12" s="16"/>
      <c r="F12" s="14" t="s">
        <v>3</v>
      </c>
      <c r="G12" s="14"/>
      <c r="H12" s="15">
        <v>62.0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7.25" customHeight="1">
      <c r="A13" s="1"/>
      <c r="B13" s="14"/>
      <c r="C13" s="14"/>
      <c r="D13" s="14"/>
      <c r="E13" s="16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28.5" customHeight="1">
      <c r="A14" s="1"/>
      <c r="B14" s="14" t="s">
        <v>4</v>
      </c>
      <c r="C14" s="14"/>
      <c r="D14" s="17">
        <v>2.0</v>
      </c>
      <c r="E14" s="16"/>
      <c r="F14" s="14" t="s">
        <v>4</v>
      </c>
      <c r="G14" s="14"/>
      <c r="H14" s="18">
        <v>2.0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9.0" customHeight="1">
      <c r="A15" s="1"/>
      <c r="B15" s="14"/>
      <c r="C15" s="14"/>
      <c r="D15" s="14"/>
      <c r="E15" s="16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28.5" customHeight="1">
      <c r="A16" s="1"/>
      <c r="B16" s="14" t="s">
        <v>5</v>
      </c>
      <c r="C16" s="14"/>
      <c r="D16" s="17">
        <v>3.0</v>
      </c>
      <c r="E16" s="16"/>
      <c r="F16" s="14" t="s">
        <v>5</v>
      </c>
      <c r="G16" s="14"/>
      <c r="H16" s="18">
        <v>3.0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9.0" customHeight="1">
      <c r="A17" s="1"/>
      <c r="B17" s="14"/>
      <c r="C17" s="14"/>
      <c r="D17" s="14"/>
      <c r="E17" s="16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28.5" customHeight="1">
      <c r="A18" s="1"/>
      <c r="B18" s="14" t="s">
        <v>6</v>
      </c>
      <c r="C18" s="14"/>
      <c r="D18" s="17">
        <v>1.0</v>
      </c>
      <c r="E18" s="16"/>
      <c r="F18" s="14" t="s">
        <v>6</v>
      </c>
      <c r="G18" s="14"/>
      <c r="H18" s="19">
        <v>1.0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9.0" customHeight="1">
      <c r="A19" s="1"/>
      <c r="B19" s="14"/>
      <c r="C19" s="14"/>
      <c r="D19" s="14"/>
      <c r="E19" s="16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28.5" customHeight="1">
      <c r="A20" s="1"/>
      <c r="B20" s="14" t="s">
        <v>7</v>
      </c>
      <c r="C20" s="14"/>
      <c r="D20" s="17">
        <v>3.0</v>
      </c>
      <c r="E20" s="16"/>
      <c r="F20" s="14" t="s">
        <v>8</v>
      </c>
      <c r="G20" s="14"/>
      <c r="H20" s="17">
        <v>6.0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9.0" customHeight="1">
      <c r="A21" s="1"/>
      <c r="B21" s="14"/>
      <c r="C21" s="14"/>
      <c r="D21" s="14"/>
      <c r="E21" s="16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28.5" customHeight="1">
      <c r="A22" s="1"/>
      <c r="B22" s="20" t="s">
        <v>9</v>
      </c>
      <c r="C22" s="14"/>
      <c r="D22" s="15">
        <v>15.0</v>
      </c>
      <c r="E22" s="16"/>
      <c r="F22" s="20" t="s">
        <v>9</v>
      </c>
      <c r="G22" s="14"/>
      <c r="H22" s="21">
        <f>IF(D22="","",D22)</f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9.0" customHeight="1">
      <c r="A23" s="1"/>
      <c r="B23" s="14"/>
      <c r="C23" s="14"/>
      <c r="D23" s="14"/>
      <c r="E23" s="16"/>
      <c r="F23" s="14"/>
      <c r="G23" s="14"/>
      <c r="H23" s="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28.5" customHeight="1">
      <c r="A24" s="1"/>
      <c r="B24" s="14" t="s">
        <v>10</v>
      </c>
      <c r="C24" s="14"/>
      <c r="D24" s="22">
        <v>2.0</v>
      </c>
      <c r="E24" s="16"/>
      <c r="F24" s="14" t="s">
        <v>10</v>
      </c>
      <c r="G24" s="14"/>
      <c r="H24" s="21">
        <v>1.0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22.5" customHeight="1">
      <c r="A25" s="1"/>
      <c r="B25" s="16"/>
      <c r="C25" s="16"/>
      <c r="D25" s="16"/>
      <c r="E25" s="16"/>
      <c r="F25" s="16"/>
      <c r="G25" s="16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28.5" customHeight="1">
      <c r="A26" s="1"/>
      <c r="B26" s="14" t="s">
        <v>11</v>
      </c>
      <c r="C26" s="14"/>
      <c r="D26" s="21">
        <f>IF(ISERROR(+(D12*D14*D16)/D20*D18),"",+(D12*D14*D16)/D20*D18)</f>
        <v>84</v>
      </c>
      <c r="E26" s="16"/>
      <c r="F26" s="14" t="s">
        <v>11</v>
      </c>
      <c r="G26" s="14"/>
      <c r="H26" s="21">
        <f>IF(ISERROR(+(H12*H14*H16)/H20*H18),"",+(H12*H14*H16)/H20*H18)</f>
        <v>62</v>
      </c>
      <c r="I26" s="1"/>
      <c r="J26" s="1"/>
      <c r="K26" s="1"/>
      <c r="L26" s="1"/>
      <c r="M26" s="1"/>
      <c r="N26" s="1"/>
      <c r="O26" s="2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9.0" customHeight="1">
      <c r="A27" s="1"/>
      <c r="B27" s="14"/>
      <c r="C27" s="14"/>
      <c r="D27" s="14"/>
      <c r="E27" s="16"/>
      <c r="F27" s="14"/>
      <c r="G27" s="14"/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28.5" customHeight="1">
      <c r="A28" s="1"/>
      <c r="B28" s="14" t="s">
        <v>12</v>
      </c>
      <c r="C28" s="14"/>
      <c r="D28" s="24">
        <f>IF(ISERROR(+D26*365),"",+D26*365)</f>
        <v>30660</v>
      </c>
      <c r="E28" s="16"/>
      <c r="F28" s="14" t="s">
        <v>12</v>
      </c>
      <c r="G28" s="14"/>
      <c r="H28" s="24">
        <f>IF(ISERROR(+H26*365),"",+H26*365)</f>
        <v>22630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9.0" customHeight="1">
      <c r="A29" s="1"/>
      <c r="B29" s="14"/>
      <c r="C29" s="16"/>
      <c r="D29" s="16"/>
      <c r="E29" s="16"/>
      <c r="F29" s="14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28.5" customHeight="1">
      <c r="A30" s="1"/>
      <c r="B30" s="14" t="s">
        <v>13</v>
      </c>
      <c r="C30" s="14"/>
      <c r="D30" s="24">
        <f>IF(ISERROR((D22*D24)*D32),"",(D22*D24)*D32)</f>
        <v>3650</v>
      </c>
      <c r="E30" s="16"/>
      <c r="F30" s="14" t="s">
        <v>13</v>
      </c>
      <c r="G30" s="14"/>
      <c r="H30" s="24">
        <f>IF(ISERROR((D22*D24)*H32),"",(D22*D24)*H32)</f>
        <v>1825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9.0" customHeight="1">
      <c r="A31" s="1"/>
      <c r="B31" s="14"/>
      <c r="C31" s="16"/>
      <c r="D31" s="16"/>
      <c r="E31" s="16"/>
      <c r="F31" s="14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28.5" customHeight="1">
      <c r="A32" s="1"/>
      <c r="B32" s="14" t="s">
        <v>14</v>
      </c>
      <c r="C32" s="14"/>
      <c r="D32" s="25">
        <f>IF(D20="","",(365/D20)*D18)</f>
        <v>121.6666667</v>
      </c>
      <c r="E32" s="16"/>
      <c r="F32" s="14" t="s">
        <v>14</v>
      </c>
      <c r="G32" s="14"/>
      <c r="H32" s="25">
        <f>IF(ISERROR(IF(H20="","",(365/H20)*H18)),"",IF(H20="","",(365/H20)*H18))</f>
        <v>60.83333333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22.5" customHeight="1">
      <c r="A33" s="1"/>
      <c r="B33" s="14"/>
      <c r="C33" s="14"/>
      <c r="D33" s="26"/>
      <c r="E33" s="16"/>
      <c r="F33" s="14"/>
      <c r="G33" s="14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28.5" customHeight="1">
      <c r="A34" s="1"/>
      <c r="B34" s="14" t="s">
        <v>15</v>
      </c>
      <c r="C34" s="14"/>
      <c r="D34" s="27">
        <f>IF(ISERROR((SUM(D32*D16*D14))),"",(SUM(D32*D16*D14)))</f>
        <v>730</v>
      </c>
      <c r="E34" s="14"/>
      <c r="F34" s="14" t="s">
        <v>15</v>
      </c>
      <c r="G34" s="14"/>
      <c r="H34" s="27">
        <f>IF(ISERROR((SUM(H32*H16*H14))),"",(SUM(H32*H16*H14)))</f>
        <v>365</v>
      </c>
      <c r="I34" s="1"/>
      <c r="J34" s="1"/>
      <c r="K34" s="1"/>
      <c r="L34" s="1"/>
      <c r="M34" s="1"/>
      <c r="N34" s="1"/>
      <c r="O34" s="28"/>
      <c r="P34" s="29"/>
      <c r="Q34" s="29"/>
      <c r="R34" s="29"/>
      <c r="S34" s="30"/>
      <c r="T34" s="30"/>
      <c r="U34" s="29"/>
      <c r="V34" s="29"/>
      <c r="W34" s="29"/>
      <c r="X34" s="30"/>
      <c r="Y34" s="30"/>
      <c r="Z34" s="30"/>
      <c r="AA34" s="30"/>
      <c r="AB34" s="30"/>
      <c r="AC34" s="1"/>
      <c r="AD34" s="1"/>
      <c r="AE34" s="1"/>
      <c r="AF34" s="1"/>
      <c r="AG34" s="1"/>
    </row>
    <row r="35" hidden="1">
      <c r="A35" s="1"/>
      <c r="B35" s="16"/>
      <c r="C35" s="16"/>
      <c r="D35" s="16"/>
      <c r="E35" s="16"/>
      <c r="F35" s="16"/>
      <c r="G35" s="16"/>
      <c r="H35" s="16"/>
      <c r="I35" s="1"/>
      <c r="J35" s="1"/>
      <c r="K35" s="1"/>
      <c r="L35" s="1"/>
      <c r="M35" s="1"/>
      <c r="N35" s="1"/>
      <c r="O35" s="28"/>
      <c r="P35" s="29"/>
      <c r="Q35" s="29"/>
      <c r="R35" s="29"/>
      <c r="S35" s="30"/>
      <c r="T35" s="30"/>
      <c r="U35" s="29"/>
      <c r="V35" s="29"/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hidden="1">
      <c r="A36" s="1"/>
      <c r="B36" s="16"/>
      <c r="C36" s="16"/>
      <c r="D36" s="16"/>
      <c r="E36" s="16"/>
      <c r="F36" s="16"/>
      <c r="G36" s="16"/>
      <c r="H36" s="16"/>
      <c r="I36" s="1"/>
      <c r="J36" s="1"/>
      <c r="K36" s="1"/>
      <c r="L36" s="1"/>
      <c r="M36" s="1"/>
      <c r="N36" s="1"/>
      <c r="O36" s="28"/>
      <c r="P36" s="29"/>
      <c r="Q36" s="30"/>
      <c r="R36" s="29"/>
      <c r="S36" s="30"/>
      <c r="T36" s="30"/>
      <c r="U36" s="30"/>
      <c r="V36" s="29"/>
      <c r="W36" s="29"/>
      <c r="X36" s="29"/>
      <c r="Y36" s="30"/>
      <c r="Z36" s="30"/>
      <c r="AA36" s="30"/>
      <c r="AB36" s="30"/>
      <c r="AC36" s="30"/>
      <c r="AD36" s="30"/>
      <c r="AE36" s="30"/>
      <c r="AF36" s="30"/>
      <c r="AG36" s="30"/>
    </row>
    <row r="37" hidden="1">
      <c r="A37" s="1"/>
      <c r="B37" s="16"/>
      <c r="C37" s="16"/>
      <c r="D37" s="16"/>
      <c r="E37" s="16"/>
      <c r="F37" s="16"/>
      <c r="G37" s="16"/>
      <c r="H37" s="16"/>
      <c r="I37" s="1"/>
      <c r="J37" s="1"/>
      <c r="K37" s="1"/>
      <c r="L37" s="1"/>
      <c r="M37" s="1"/>
      <c r="N37" s="1"/>
      <c r="O37" s="28"/>
      <c r="P37" s="29"/>
      <c r="Q37" s="30"/>
      <c r="R37" s="30"/>
      <c r="S37" s="30"/>
      <c r="T37" s="30"/>
      <c r="U37" s="30"/>
      <c r="V37" s="29"/>
      <c r="W37" s="29"/>
      <c r="X37" s="29"/>
      <c r="Y37" s="30"/>
      <c r="Z37" s="30"/>
      <c r="AA37" s="30"/>
      <c r="AB37" s="30"/>
      <c r="AC37" s="30"/>
      <c r="AD37" s="30"/>
      <c r="AE37" s="30"/>
      <c r="AF37" s="30"/>
      <c r="AG37" s="30"/>
    </row>
    <row r="38" ht="46.5" hidden="1" customHeight="1">
      <c r="A38" s="1"/>
      <c r="B38" s="16"/>
      <c r="C38" s="16"/>
      <c r="D38" s="16"/>
      <c r="E38" s="16"/>
      <c r="F38" s="16"/>
      <c r="G38" s="16"/>
      <c r="H38" s="16"/>
      <c r="I38" s="1"/>
      <c r="J38" s="1"/>
      <c r="K38" s="1"/>
      <c r="L38" s="1"/>
      <c r="M38" s="1"/>
      <c r="N38" s="1"/>
      <c r="O38" s="31"/>
      <c r="P38" s="30"/>
      <c r="Q38" s="30"/>
      <c r="R38" s="32" t="s">
        <v>16</v>
      </c>
      <c r="S38" s="11"/>
      <c r="T38" s="12"/>
      <c r="U38" s="30"/>
      <c r="V38" s="29"/>
      <c r="W38" s="29"/>
      <c r="X38" s="29"/>
      <c r="Y38" s="30"/>
      <c r="Z38" s="30"/>
      <c r="AA38" s="30"/>
      <c r="AB38" s="30"/>
      <c r="AC38" s="30"/>
      <c r="AD38" s="30"/>
      <c r="AE38" s="30"/>
      <c r="AF38" s="30"/>
      <c r="AG38" s="30"/>
    </row>
    <row r="39" hidden="1">
      <c r="A39" s="1"/>
      <c r="B39" s="16"/>
      <c r="C39" s="16"/>
      <c r="D39" s="16"/>
      <c r="E39" s="16"/>
      <c r="F39" s="16"/>
      <c r="G39" s="16"/>
      <c r="H39" s="16"/>
      <c r="I39" s="1"/>
      <c r="J39" s="1"/>
      <c r="K39" s="1"/>
      <c r="L39" s="1"/>
      <c r="M39" s="1"/>
      <c r="N39" s="1"/>
      <c r="O39" s="1"/>
      <c r="P39" s="30"/>
      <c r="Q39" s="30"/>
      <c r="R39" s="30"/>
      <c r="S39" s="30"/>
      <c r="T39" s="33"/>
      <c r="U39" s="30"/>
      <c r="V39" s="29"/>
      <c r="W39" s="29"/>
      <c r="X39" s="29"/>
      <c r="Y39" s="30"/>
      <c r="Z39" s="30"/>
      <c r="AA39" s="30"/>
      <c r="AB39" s="30"/>
      <c r="AC39" s="30"/>
      <c r="AD39" s="30"/>
      <c r="AE39" s="30"/>
      <c r="AF39" s="30"/>
      <c r="AG39" s="30"/>
    </row>
    <row r="40" hidden="1">
      <c r="A40" s="1"/>
      <c r="B40" s="16"/>
      <c r="C40" s="16"/>
      <c r="D40" s="16"/>
      <c r="E40" s="16"/>
      <c r="F40" s="16"/>
      <c r="G40" s="16"/>
      <c r="H40" s="16"/>
      <c r="I40" s="1"/>
      <c r="J40" s="1"/>
      <c r="K40" s="1"/>
      <c r="L40" s="1"/>
      <c r="M40" s="1"/>
      <c r="N40" s="1"/>
      <c r="O40" s="34"/>
      <c r="P40" s="30"/>
      <c r="Q40" s="30"/>
      <c r="R40" s="29" t="s">
        <v>17</v>
      </c>
      <c r="S40" s="30"/>
      <c r="T40" s="35">
        <f>D28-H28</f>
        <v>8030</v>
      </c>
      <c r="U40" s="30"/>
      <c r="V40" s="29"/>
      <c r="W40" s="29"/>
      <c r="X40" s="29"/>
      <c r="Y40" s="30"/>
      <c r="Z40" s="30"/>
      <c r="AA40" s="30"/>
      <c r="AB40" s="30"/>
      <c r="AC40" s="30"/>
      <c r="AD40" s="30"/>
      <c r="AE40" s="30"/>
      <c r="AF40" s="30"/>
      <c r="AG40" s="30"/>
    </row>
    <row r="41" ht="9.0" hidden="1" customHeight="1">
      <c r="A41" s="1"/>
      <c r="B41" s="16"/>
      <c r="C41" s="16"/>
      <c r="D41" s="16"/>
      <c r="E41" s="16"/>
      <c r="F41" s="16"/>
      <c r="G41" s="16"/>
      <c r="H41" s="16"/>
      <c r="I41" s="1"/>
      <c r="J41" s="1"/>
      <c r="K41" s="1"/>
      <c r="L41" s="1"/>
      <c r="M41" s="1"/>
      <c r="N41" s="1"/>
      <c r="O41" s="1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hidden="1">
      <c r="A42" s="1"/>
      <c r="B42" s="16"/>
      <c r="C42" s="16"/>
      <c r="D42" s="16"/>
      <c r="E42" s="16"/>
      <c r="F42" s="16"/>
      <c r="G42" s="16"/>
      <c r="H42" s="16"/>
      <c r="I42" s="1"/>
      <c r="J42" s="1"/>
      <c r="K42" s="1"/>
      <c r="L42" s="1"/>
      <c r="M42" s="1"/>
      <c r="N42" s="1"/>
      <c r="O42" s="1"/>
      <c r="P42" s="30"/>
      <c r="Q42" s="30"/>
      <c r="R42" s="29" t="s">
        <v>18</v>
      </c>
      <c r="S42" s="30"/>
      <c r="T42" s="35">
        <f>(D32-H32)*D22*D24</f>
        <v>1825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ht="9.0" hidden="1" customHeight="1">
      <c r="A43" s="1"/>
      <c r="B43" s="16"/>
      <c r="C43" s="16"/>
      <c r="D43" s="16"/>
      <c r="E43" s="16"/>
      <c r="F43" s="16"/>
      <c r="G43" s="16"/>
      <c r="H43" s="16"/>
      <c r="I43" s="1"/>
      <c r="J43" s="1"/>
      <c r="K43" s="1"/>
      <c r="L43" s="1"/>
      <c r="M43" s="1"/>
      <c r="N43" s="1"/>
      <c r="O43" s="1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hidden="1">
      <c r="A44" s="1"/>
      <c r="B44" s="16"/>
      <c r="C44" s="16"/>
      <c r="D44" s="16"/>
      <c r="E44" s="16"/>
      <c r="F44" s="16"/>
      <c r="G44" s="16"/>
      <c r="H44" s="16"/>
      <c r="I44" s="1"/>
      <c r="J44" s="1"/>
      <c r="K44" s="1"/>
      <c r="L44" s="1"/>
      <c r="M44" s="1"/>
      <c r="N44" s="1"/>
      <c r="O44" s="1"/>
      <c r="P44" s="30"/>
      <c r="Q44" s="30"/>
      <c r="R44" s="29" t="s">
        <v>19</v>
      </c>
      <c r="S44" s="30"/>
      <c r="T44" s="36">
        <f>T40+T42</f>
        <v>9855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hidden="1">
      <c r="A45" s="1"/>
      <c r="B45" s="16"/>
      <c r="C45" s="16"/>
      <c r="D45" s="16"/>
      <c r="E45" s="16"/>
      <c r="F45" s="16"/>
      <c r="G45" s="16"/>
      <c r="H45" s="16"/>
      <c r="I45" s="1"/>
      <c r="J45" s="1"/>
      <c r="K45" s="1"/>
      <c r="L45" s="1"/>
      <c r="M45" s="1"/>
      <c r="N45" s="1"/>
      <c r="O45" s="28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ht="9.0" customHeight="1">
      <c r="A46" s="1"/>
      <c r="B46" s="16"/>
      <c r="C46" s="16"/>
      <c r="D46" s="16"/>
      <c r="E46" s="16"/>
      <c r="F46" s="16"/>
      <c r="G46" s="16"/>
      <c r="H46" s="16"/>
      <c r="I46" s="1"/>
      <c r="J46" s="1"/>
      <c r="K46" s="1"/>
      <c r="L46" s="1"/>
      <c r="M46" s="1"/>
      <c r="N46" s="1"/>
      <c r="O46" s="28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ht="28.5" customHeight="1">
      <c r="A47" s="1"/>
      <c r="B47" s="16" t="s">
        <v>20</v>
      </c>
      <c r="C47" s="16"/>
      <c r="D47" s="37">
        <f>IF(ISERROR(SUM(D34*1.745)),"",SUM(D34*1.745))</f>
        <v>1273.85</v>
      </c>
      <c r="E47" s="16"/>
      <c r="F47" s="16" t="s">
        <v>20</v>
      </c>
      <c r="G47" s="16"/>
      <c r="H47" s="37">
        <f>IF(ISERROR(SUM(H34*1.745)),"",SUM(H34*1.745))</f>
        <v>636.925</v>
      </c>
      <c r="I47" s="1"/>
      <c r="J47" s="1"/>
      <c r="K47" s="1"/>
      <c r="L47" s="1"/>
      <c r="M47" s="1"/>
      <c r="N47" s="1"/>
      <c r="O47" s="28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ht="49.5" customHeight="1">
      <c r="A48" s="1"/>
      <c r="B48" s="38" t="str">
        <f>IF(ISERROR(+IF(T44&gt;0,CONCATENATE("Improve your food quality and save ",+DOLLAR(T44,0),+" per year on oil purchases."),CONCATENATE("Improve your food quality for just ",+DOLLAR(T44*-1,0),+" per year on oil purchases"))),"",+IF(T44&gt;0,CONCATENATE("Improve your food quality and save ",+DOLLAR(T44,0),+" per year on oil purchases."),CONCATENATE("Improve your food quality for just ",+DOLLAR(T44*-1,0),+" per year on oil purchases")))</f>
        <v>Improve your food quality and save $9,855 per year on oil purchases.</v>
      </c>
      <c r="C48" s="11"/>
      <c r="D48" s="11"/>
      <c r="E48" s="11"/>
      <c r="F48" s="11"/>
      <c r="G48" s="11"/>
      <c r="H48" s="11"/>
      <c r="I48" s="11"/>
      <c r="J48" s="12"/>
      <c r="K48" s="1"/>
      <c r="L48" s="1"/>
      <c r="M48" s="1"/>
      <c r="N48" s="1"/>
      <c r="O48" s="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ht="69.0" customHeight="1">
      <c r="A49" s="1"/>
      <c r="B49" s="39" t="str">
        <f>IF(ISERROR(CONCATENATE("PLUS ",TEXT(D34-H34,"0,0")," fewer cases and ",TEXT(ROUND(D47-H47,0),"0,0")," pounds total waste reduction - both plastic and corrugate from increased fry life!")),"",CONCATENATE("PLUS ",TEXT(D34-H34,"0,0")," fewer cases and ",TEXT(ROUND(D47-H47,0),"0,0")," pounds total waste reduction - both plastic and corrugate "))</f>
        <v>PLUS 365 fewer cases and 637 pounds total waste reduction - both plastic and corrugate </v>
      </c>
      <c r="C49" s="11"/>
      <c r="D49" s="11"/>
      <c r="E49" s="11"/>
      <c r="F49" s="11"/>
      <c r="G49" s="11"/>
      <c r="H49" s="11"/>
      <c r="I49" s="11"/>
      <c r="J49" s="12"/>
      <c r="K49" s="1"/>
      <c r="L49" s="1"/>
      <c r="M49" s="1"/>
      <c r="N49" s="1"/>
      <c r="O49" s="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ht="48.0" customHeight="1">
      <c r="A50" s="1"/>
      <c r="B50" s="40"/>
      <c r="C50" s="11"/>
      <c r="D50" s="11"/>
      <c r="E50" s="11"/>
      <c r="F50" s="11"/>
      <c r="G50" s="11"/>
      <c r="H50" s="11"/>
      <c r="I50" s="11"/>
      <c r="J50" s="12"/>
      <c r="K50" s="1"/>
      <c r="L50" s="1"/>
      <c r="M50" s="1"/>
      <c r="N50" s="1"/>
      <c r="O50" s="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ht="29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>
      <c r="A52" s="1"/>
      <c r="B52" s="1"/>
      <c r="C52" s="1"/>
      <c r="D52" s="1"/>
      <c r="E52" s="41" t="s">
        <v>21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>
      <c r="A54" s="42"/>
      <c r="B54" s="43"/>
      <c r="C54" s="43"/>
      <c r="D54" s="42"/>
      <c r="E54" s="44"/>
      <c r="F54" s="42"/>
      <c r="G54" s="42"/>
      <c r="H54" s="42"/>
      <c r="I54" s="42"/>
      <c r="J54" s="42"/>
      <c r="K54" s="42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>
      <c r="A55" s="45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>
      <c r="A56" s="1"/>
      <c r="B56" s="1"/>
      <c r="C56" s="1"/>
      <c r="D56" s="4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7">
    <mergeCell ref="A7:K8"/>
    <mergeCell ref="B10:D10"/>
    <mergeCell ref="R38:T38"/>
    <mergeCell ref="B48:J48"/>
    <mergeCell ref="B49:J49"/>
    <mergeCell ref="B50:J50"/>
    <mergeCell ref="A55:K55"/>
  </mergeCells>
  <printOptions horizontalCentered="1"/>
  <pageMargins bottom="0.75" footer="0.0" header="0.0" left="0.7" right="0.7" top="0.75"/>
  <pageSetup scale="4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2006-10-14T01:02:42Z</dcterms:created>
  <dc:creator>Connie Tobin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0x010100433C9C099EAA5245973DE7D4BAA1F8CA</vt:lpwstr>
  </property>
</Properties>
</file>